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620" windowHeight="11895"/>
  </bookViews>
  <sheets>
    <sheet name="Free flap forte" sheetId="1" r:id="rId1"/>
  </sheets>
  <calcPr calcId="145621"/>
</workbook>
</file>

<file path=xl/calcChain.xml><?xml version="1.0" encoding="utf-8"?>
<calcChain xmlns="http://schemas.openxmlformats.org/spreadsheetml/2006/main">
  <c r="B9" i="1" l="1"/>
  <c r="D41" i="1" s="1"/>
  <c r="D28" i="1" l="1"/>
  <c r="D11" i="1"/>
  <c r="D17" i="1"/>
  <c r="D26" i="1"/>
  <c r="D12" i="1"/>
  <c r="D13" i="1"/>
  <c r="D30" i="1"/>
  <c r="D31" i="1"/>
  <c r="D16" i="1"/>
  <c r="D24" i="1"/>
  <c r="D27" i="1"/>
  <c r="D29" i="1"/>
  <c r="D14" i="1"/>
  <c r="D15" i="1"/>
  <c r="D32" i="1"/>
  <c r="D33" i="1"/>
  <c r="D18" i="1"/>
  <c r="D34" i="1"/>
  <c r="D19" i="1"/>
  <c r="D35" i="1"/>
  <c r="D20" i="1"/>
  <c r="D36" i="1"/>
  <c r="D21" i="1"/>
  <c r="D37" i="1"/>
  <c r="D22" i="1"/>
  <c r="D38" i="1"/>
  <c r="D23" i="1"/>
  <c r="D39" i="1"/>
  <c r="D40" i="1"/>
  <c r="D25" i="1"/>
</calcChain>
</file>

<file path=xl/sharedStrings.xml><?xml version="1.0" encoding="utf-8"?>
<sst xmlns="http://schemas.openxmlformats.org/spreadsheetml/2006/main" count="83" uniqueCount="82">
  <si>
    <t>Расчет веса фасада для подъемного механизма Free flap forte</t>
  </si>
  <si>
    <t>Подбор Механизма Free Flap Forte</t>
  </si>
  <si>
    <t>Ввведите параметры фасада в милимметрах                                                  (расчет производится автоматически при вводе параметров фасада)</t>
  </si>
  <si>
    <t>Шаг 1: Заполните данные по высоте и ширине фасада</t>
  </si>
  <si>
    <t>Высота, мм</t>
  </si>
  <si>
    <t>Рекомендованная высота, мм</t>
  </si>
  <si>
    <t>Ширина, мм</t>
  </si>
  <si>
    <t>235-650мм</t>
  </si>
  <si>
    <t>Фактическая площадь фасада, м²</t>
  </si>
  <si>
    <t>Шаг 2: Выберите материал фасада</t>
  </si>
  <si>
    <t>Материал</t>
  </si>
  <si>
    <t>Плотность, кг/м₃</t>
  </si>
  <si>
    <t>Вес фасада, кг</t>
  </si>
  <si>
    <t>МДФ 16мм</t>
  </si>
  <si>
    <t>МДФ 18 мм</t>
  </si>
  <si>
    <t>ДСП 16мм</t>
  </si>
  <si>
    <t>ДСП 18мм</t>
  </si>
  <si>
    <t>Цвет заглушек</t>
  </si>
  <si>
    <t>Ель 16мм</t>
  </si>
  <si>
    <t>9966 - белый</t>
  </si>
  <si>
    <t>Ель 18мм</t>
  </si>
  <si>
    <t>7500 - антрацит</t>
  </si>
  <si>
    <t>Ива 16мм</t>
  </si>
  <si>
    <t>7035 - серый</t>
  </si>
  <si>
    <t>Ива 18мм</t>
  </si>
  <si>
    <t>Шаг 3: Механизм согласно весу фасада</t>
  </si>
  <si>
    <t>Ольха 16мм</t>
  </si>
  <si>
    <t>Ольха 18мм</t>
  </si>
  <si>
    <t>Высота фасада, мм</t>
  </si>
  <si>
    <t>Free Flap Forte D         арт 271664</t>
  </si>
  <si>
    <t>Free Flap Forte E        арт 271665</t>
  </si>
  <si>
    <t>Free Flap Forte F        арт 271666</t>
  </si>
  <si>
    <t>Free Flap Forte G         арт 271667</t>
  </si>
  <si>
    <t>Осина 16мм</t>
  </si>
  <si>
    <t>5,2-11,0</t>
  </si>
  <si>
    <t>6,7-14,3</t>
  </si>
  <si>
    <t>10,1-21,4</t>
  </si>
  <si>
    <t>13,5-27,3</t>
  </si>
  <si>
    <t>Осина 18мм</t>
  </si>
  <si>
    <t>4,7-9,6</t>
  </si>
  <si>
    <t>5,9-12,4</t>
  </si>
  <si>
    <t>8,9-18,6</t>
  </si>
  <si>
    <t>11,8-23,3</t>
  </si>
  <si>
    <t>Сосна 16мм</t>
  </si>
  <si>
    <t>4,1-8,4</t>
  </si>
  <si>
    <t>5,2-10,9</t>
  </si>
  <si>
    <t>7,8-16,3</t>
  </si>
  <si>
    <t>10,4-20,5</t>
  </si>
  <si>
    <t>Сосна 18мм</t>
  </si>
  <si>
    <t>3,7-7,5</t>
  </si>
  <si>
    <t>4,7-9,7</t>
  </si>
  <si>
    <t>7,0-14,6</t>
  </si>
  <si>
    <t>9,2-18,3</t>
  </si>
  <si>
    <t>Липа 16мм</t>
  </si>
  <si>
    <t>3,3-6,8</t>
  </si>
  <si>
    <t>4,2-8,8</t>
  </si>
  <si>
    <t>6,3-13-2</t>
  </si>
  <si>
    <t>8,3-16,5</t>
  </si>
  <si>
    <t>Липа 18мм</t>
  </si>
  <si>
    <t>3,0-6,2</t>
  </si>
  <si>
    <t>3,8-8,0</t>
  </si>
  <si>
    <t>5,7-12,0</t>
  </si>
  <si>
    <t>7,6-15,0</t>
  </si>
  <si>
    <t>Вишня 16мм</t>
  </si>
  <si>
    <t>2,6-5,6</t>
  </si>
  <si>
    <t>3,4-7,3</t>
  </si>
  <si>
    <t>5,3-11,0</t>
  </si>
  <si>
    <t>6,9-14,0</t>
  </si>
  <si>
    <t>Вишня 18мм</t>
  </si>
  <si>
    <t>Береза 16мм</t>
  </si>
  <si>
    <t>Береза 18мм</t>
  </si>
  <si>
    <t>Лиственница 16мм</t>
  </si>
  <si>
    <t>Лиственница 18мм</t>
  </si>
  <si>
    <t>Дуб 16мм</t>
  </si>
  <si>
    <t>Дуб 18мм</t>
  </si>
  <si>
    <t>Ясень 16мм</t>
  </si>
  <si>
    <t>Ясень 18мм</t>
  </si>
  <si>
    <t>Граб 16мм</t>
  </si>
  <si>
    <t>Граб 18мм</t>
  </si>
  <si>
    <t>Яблоня 16мм</t>
  </si>
  <si>
    <t>Яблоня 18мм</t>
  </si>
  <si>
    <t>Алюминиевые рамки со стеклом 4мм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</si>
</sst>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Bookman Old Style"/>
      <family val="1"/>
      <charset val="204"/>
    </font>
    <font>
      <sz val="11"/>
      <color theme="1"/>
      <name val="Bookman Old Style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Bookman Old Style"/>
      <family val="1"/>
      <charset val="204"/>
    </font>
    <font>
      <b/>
      <sz val="12"/>
      <color rgb="FFFF0000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sz val="14"/>
      <color theme="1"/>
      <name val="Tahoma"/>
      <family val="2"/>
      <charset val="204"/>
    </font>
    <font>
      <sz val="11"/>
      <color theme="1"/>
      <name val="Book Antiqua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6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4" fillId="0" borderId="0"/>
  </cellStyleXfs>
  <cellXfs count="67">
    <xf numFmtId="0" fontId="0" fillId="0" borderId="0" xfId="0"/>
    <xf numFmtId="0" fontId="2" fillId="0" borderId="1" xfId="0" applyFont="1" applyBorder="1" applyAlignment="1" applyProtection="1">
      <alignment horizontal="center" wrapText="1"/>
      <protection hidden="1"/>
    </xf>
    <xf numFmtId="0" fontId="2" fillId="0" borderId="2" xfId="0" applyFont="1" applyBorder="1" applyAlignment="1" applyProtection="1">
      <alignment horizontal="center" wrapText="1"/>
      <protection hidden="1"/>
    </xf>
    <xf numFmtId="0" fontId="0" fillId="0" borderId="2" xfId="0" applyBorder="1" applyAlignment="1" applyProtection="1">
      <alignment horizontal="center" wrapText="1"/>
      <protection hidden="1"/>
    </xf>
    <xf numFmtId="0" fontId="0" fillId="0" borderId="0" xfId="0" applyProtection="1">
      <protection hidden="1"/>
    </xf>
    <xf numFmtId="0" fontId="2" fillId="0" borderId="3" xfId="0" applyFont="1" applyBorder="1" applyAlignment="1" applyProtection="1">
      <alignment horizontal="center" wrapText="1"/>
      <protection hidden="1"/>
    </xf>
    <xf numFmtId="0" fontId="2" fillId="0" borderId="4" xfId="0" applyFont="1" applyBorder="1" applyAlignment="1" applyProtection="1">
      <alignment horizontal="center" wrapText="1"/>
      <protection hidden="1"/>
    </xf>
    <xf numFmtId="0" fontId="2" fillId="0" borderId="5" xfId="0" applyFont="1" applyBorder="1" applyAlignment="1" applyProtection="1">
      <alignment horizontal="center" wrapText="1"/>
      <protection hidden="1"/>
    </xf>
    <xf numFmtId="0" fontId="2" fillId="0" borderId="0" xfId="0" applyFont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4" xfId="0" applyBorder="1" applyAlignment="1" applyProtection="1">
      <alignment horizont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Protection="1">
      <protection hidden="1"/>
    </xf>
    <xf numFmtId="0" fontId="0" fillId="0" borderId="7" xfId="0" applyBorder="1" applyProtection="1"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4" fillId="0" borderId="8" xfId="0" applyFont="1" applyBorder="1" applyProtection="1">
      <protection hidden="1"/>
    </xf>
    <xf numFmtId="0" fontId="0" fillId="0" borderId="0" xfId="0" applyBorder="1" applyProtection="1"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6" fillId="2" borderId="10" xfId="0" applyFont="1" applyFill="1" applyBorder="1" applyAlignment="1" applyProtection="1">
      <alignment horizontal="center" vertical="center"/>
      <protection hidden="1"/>
    </xf>
    <xf numFmtId="0" fontId="6" fillId="2" borderId="11" xfId="0" applyFont="1" applyFill="1" applyBorder="1" applyAlignment="1" applyProtection="1">
      <alignment horizontal="center" vertical="center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  <xf numFmtId="0" fontId="6" fillId="2" borderId="13" xfId="0" applyFont="1" applyFill="1" applyBorder="1" applyAlignment="1" applyProtection="1">
      <alignment horizontal="center" vertical="center"/>
      <protection hidden="1"/>
    </xf>
    <xf numFmtId="0" fontId="7" fillId="4" borderId="14" xfId="0" applyFont="1" applyFill="1" applyBorder="1" applyAlignment="1" applyProtection="1">
      <alignment horizontal="center"/>
      <protection locked="0" hidden="1"/>
    </xf>
    <xf numFmtId="0" fontId="7" fillId="4" borderId="15" xfId="0" applyFont="1" applyFill="1" applyBorder="1" applyAlignment="1" applyProtection="1">
      <alignment horizontal="center"/>
      <protection locked="0" hidden="1"/>
    </xf>
    <xf numFmtId="0" fontId="8" fillId="3" borderId="16" xfId="0" applyFont="1" applyFill="1" applyBorder="1" applyAlignment="1" applyProtection="1">
      <alignment horizontal="center"/>
      <protection hidden="1"/>
    </xf>
    <xf numFmtId="0" fontId="7" fillId="4" borderId="17" xfId="0" applyFont="1" applyFill="1" applyBorder="1" applyAlignment="1" applyProtection="1">
      <alignment horizontal="center"/>
      <protection locked="0" hidden="1"/>
    </xf>
    <xf numFmtId="0" fontId="3" fillId="3" borderId="5" xfId="0" applyFont="1" applyFill="1" applyBorder="1" applyAlignment="1" applyProtection="1">
      <alignment horizontal="center"/>
      <protection hidden="1"/>
    </xf>
    <xf numFmtId="0" fontId="3" fillId="3" borderId="18" xfId="0" applyFont="1" applyFill="1" applyBorder="1" applyAlignment="1" applyProtection="1">
      <alignment horizontal="center"/>
      <protection hidden="1"/>
    </xf>
    <xf numFmtId="0" fontId="0" fillId="3" borderId="19" xfId="0" applyFill="1" applyBorder="1" applyAlignment="1" applyProtection="1">
      <alignment horizontal="center"/>
      <protection hidden="1"/>
    </xf>
    <xf numFmtId="0" fontId="0" fillId="3" borderId="20" xfId="0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4" fillId="0" borderId="0" xfId="0" applyFont="1" applyBorder="1" applyProtection="1">
      <protection hidden="1"/>
    </xf>
    <xf numFmtId="0" fontId="9" fillId="3" borderId="18" xfId="0" applyFont="1" applyFill="1" applyBorder="1" applyAlignment="1" applyProtection="1">
      <alignment horizontal="center"/>
      <protection hidden="1"/>
    </xf>
    <xf numFmtId="0" fontId="9" fillId="3" borderId="19" xfId="0" applyFont="1" applyFill="1" applyBorder="1" applyAlignment="1" applyProtection="1">
      <alignment horizontal="center"/>
      <protection hidden="1"/>
    </xf>
    <xf numFmtId="0" fontId="9" fillId="3" borderId="2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wrapText="1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22" xfId="0" applyFont="1" applyBorder="1" applyAlignment="1" applyProtection="1">
      <alignment horizontal="center" vertical="center" wrapText="1"/>
      <protection hidden="1"/>
    </xf>
    <xf numFmtId="0" fontId="0" fillId="0" borderId="8" xfId="0" applyBorder="1" applyProtection="1">
      <protection hidden="1"/>
    </xf>
    <xf numFmtId="0" fontId="10" fillId="0" borderId="23" xfId="0" applyFont="1" applyBorder="1" applyAlignment="1" applyProtection="1">
      <alignment horizontal="center" vertical="center"/>
      <protection hidden="1"/>
    </xf>
    <xf numFmtId="0" fontId="10" fillId="0" borderId="24" xfId="0" applyFont="1" applyBorder="1" applyAlignment="1" applyProtection="1">
      <alignment horizontal="center" vertical="center"/>
      <protection hidden="1"/>
    </xf>
    <xf numFmtId="2" fontId="10" fillId="0" borderId="25" xfId="0" applyNumberFormat="1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2" fontId="10" fillId="0" borderId="28" xfId="0" applyNumberFormat="1" applyFont="1" applyBorder="1" applyAlignment="1" applyProtection="1">
      <alignment horizontal="center" vertical="center"/>
      <protection hidden="1"/>
    </xf>
    <xf numFmtId="0" fontId="0" fillId="0" borderId="29" xfId="0" applyBorder="1" applyProtection="1">
      <protection hidden="1"/>
    </xf>
    <xf numFmtId="0" fontId="0" fillId="0" borderId="30" xfId="0" applyBorder="1" applyProtection="1">
      <protection hidden="1"/>
    </xf>
    <xf numFmtId="0" fontId="1" fillId="5" borderId="0" xfId="0" applyFont="1" applyFill="1" applyProtection="1">
      <protection hidden="1"/>
    </xf>
    <xf numFmtId="0" fontId="11" fillId="5" borderId="6" xfId="0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protection hidden="1"/>
    </xf>
    <xf numFmtId="0" fontId="2" fillId="0" borderId="18" xfId="0" applyFont="1" applyBorder="1" applyAlignment="1" applyProtection="1">
      <alignment horizontal="center" wrapText="1"/>
      <protection hidden="1"/>
    </xf>
    <xf numFmtId="0" fontId="0" fillId="0" borderId="19" xfId="0" applyBorder="1" applyAlignment="1" applyProtection="1">
      <alignment horizontal="center" wrapText="1"/>
      <protection hidden="1"/>
    </xf>
    <xf numFmtId="0" fontId="0" fillId="0" borderId="20" xfId="0" applyBorder="1" applyAlignment="1" applyProtection="1">
      <alignment horizontal="center" wrapText="1"/>
      <protection hidden="1"/>
    </xf>
    <xf numFmtId="0" fontId="6" fillId="0" borderId="18" xfId="0" applyFont="1" applyBorder="1" applyAlignment="1" applyProtection="1">
      <alignment horizontal="center" vertical="center"/>
      <protection hidden="1"/>
    </xf>
    <xf numFmtId="0" fontId="6" fillId="0" borderId="18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12" fillId="0" borderId="18" xfId="0" applyFont="1" applyBorder="1" applyAlignment="1" applyProtection="1">
      <alignment horizontal="center" vertical="center"/>
      <protection hidden="1"/>
    </xf>
    <xf numFmtId="0" fontId="12" fillId="0" borderId="18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10" fillId="0" borderId="31" xfId="0" applyFont="1" applyFill="1" applyBorder="1" applyAlignment="1" applyProtection="1">
      <alignment horizontal="center" vertical="center" wrapText="1"/>
      <protection hidden="1"/>
    </xf>
    <xf numFmtId="0" fontId="10" fillId="0" borderId="16" xfId="0" applyFont="1" applyFill="1" applyBorder="1" applyAlignment="1" applyProtection="1">
      <alignment horizontal="center" vertical="center"/>
      <protection hidden="1"/>
    </xf>
    <xf numFmtId="2" fontId="10" fillId="0" borderId="32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</cellXfs>
  <cellStyles count="3">
    <cellStyle name="Standard 5" xfId="1"/>
    <cellStyle name="Standard 8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10</xdr:row>
      <xdr:rowOff>38100</xdr:rowOff>
    </xdr:from>
    <xdr:to>
      <xdr:col>0</xdr:col>
      <xdr:colOff>1085850</xdr:colOff>
      <xdr:row>12</xdr:row>
      <xdr:rowOff>142875</xdr:rowOff>
    </xdr:to>
    <xdr:cxnSp macro="">
      <xdr:nvCxnSpPr>
        <xdr:cNvPr id="2" name="Прямая со стрелкой 1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CxnSpPr/>
      </xdr:nvCxnSpPr>
      <xdr:spPr>
        <a:xfrm>
          <a:off x="409575" y="3124200"/>
          <a:ext cx="400050" cy="46672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1743075</xdr:colOff>
      <xdr:row>17</xdr:row>
      <xdr:rowOff>257175</xdr:rowOff>
    </xdr:from>
    <xdr:to>
      <xdr:col>6</xdr:col>
      <xdr:colOff>0</xdr:colOff>
      <xdr:row>18</xdr:row>
      <xdr:rowOff>180975</xdr:rowOff>
    </xdr:to>
    <xdr:cxnSp macro="">
      <xdr:nvCxnSpPr>
        <xdr:cNvPr id="3" name="Прямая со стрелкой 2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CxnSpPr/>
      </xdr:nvCxnSpPr>
      <xdr:spPr>
        <a:xfrm>
          <a:off x="6086475" y="4724400"/>
          <a:ext cx="323850" cy="28575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5</xdr:row>
      <xdr:rowOff>66675</xdr:rowOff>
    </xdr:from>
    <xdr:to>
      <xdr:col>3</xdr:col>
      <xdr:colOff>209550</xdr:colOff>
      <xdr:row>6</xdr:row>
      <xdr:rowOff>114300</xdr:rowOff>
    </xdr:to>
    <xdr:cxnSp macro="">
      <xdr:nvCxnSpPr>
        <xdr:cNvPr id="4" name="Прямая со стрелкой 3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CxnSpPr/>
      </xdr:nvCxnSpPr>
      <xdr:spPr>
        <a:xfrm>
          <a:off x="3114675" y="1247775"/>
          <a:ext cx="95250" cy="56197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828675</xdr:colOff>
      <xdr:row>5</xdr:row>
      <xdr:rowOff>76200</xdr:rowOff>
    </xdr:from>
    <xdr:to>
      <xdr:col>1</xdr:col>
      <xdr:colOff>952501</xdr:colOff>
      <xdr:row>6</xdr:row>
      <xdr:rowOff>123825</xdr:rowOff>
    </xdr:to>
    <xdr:cxnSp macro="">
      <xdr:nvCxnSpPr>
        <xdr:cNvPr id="5" name="Прямая со стрелкой 4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CxnSpPr/>
      </xdr:nvCxnSpPr>
      <xdr:spPr>
        <a:xfrm flipH="1">
          <a:off x="1638300" y="1257300"/>
          <a:ext cx="123826" cy="56197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1038225</xdr:colOff>
      <xdr:row>8</xdr:row>
      <xdr:rowOff>133351</xdr:rowOff>
    </xdr:from>
    <xdr:to>
      <xdr:col>4</xdr:col>
      <xdr:colOff>142875</xdr:colOff>
      <xdr:row>41</xdr:row>
      <xdr:rowOff>161926</xdr:rowOff>
    </xdr:to>
    <xdr:sp macro="" textlink="">
      <xdr:nvSpPr>
        <xdr:cNvPr id="6" name="Скругленный прямоугольник 5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/>
      </xdr:nvSpPr>
      <xdr:spPr>
        <a:xfrm>
          <a:off x="2914650" y="2219326"/>
          <a:ext cx="962025" cy="9086850"/>
        </a:xfrm>
        <a:prstGeom prst="roundRect">
          <a:avLst/>
        </a:prstGeom>
        <a:solidFill>
          <a:srgbClr val="FF0000">
            <a:alpha val="0"/>
          </a:srgb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133350</xdr:colOff>
      <xdr:row>17</xdr:row>
      <xdr:rowOff>9525</xdr:rowOff>
    </xdr:from>
    <xdr:to>
      <xdr:col>4</xdr:col>
      <xdr:colOff>571500</xdr:colOff>
      <xdr:row>17</xdr:row>
      <xdr:rowOff>104775</xdr:rowOff>
    </xdr:to>
    <xdr:cxnSp macro="">
      <xdr:nvCxnSpPr>
        <xdr:cNvPr id="7" name="Прямая со стрелкой 6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CxnSpPr/>
      </xdr:nvCxnSpPr>
      <xdr:spPr>
        <a:xfrm>
          <a:off x="3867150" y="4476750"/>
          <a:ext cx="438150" cy="9525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2721</xdr:colOff>
      <xdr:row>2</xdr:row>
      <xdr:rowOff>12264</xdr:rowOff>
    </xdr:from>
    <xdr:to>
      <xdr:col>10</xdr:col>
      <xdr:colOff>56185</xdr:colOff>
      <xdr:row>12</xdr:row>
      <xdr:rowOff>158750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xmlns="" id="{D7056107-269C-4ABB-8A89-8F815EB900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121" y="402789"/>
          <a:ext cx="4120639" cy="32040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topLeftCell="A4" workbookViewId="0">
      <selection activeCell="K16" sqref="K16"/>
    </sheetView>
  </sheetViews>
  <sheetFormatPr defaultRowHeight="15" x14ac:dyDescent="0.25"/>
  <cols>
    <col min="1" max="1" width="12.140625" customWidth="1"/>
    <col min="2" max="2" width="16" customWidth="1"/>
    <col min="3" max="3" width="16.85546875" customWidth="1"/>
    <col min="4" max="4" width="11" customWidth="1"/>
    <col min="6" max="6" width="31" customWidth="1"/>
    <col min="8" max="8" width="6.5703125" customWidth="1"/>
    <col min="10" max="10" width="5.140625" customWidth="1"/>
    <col min="12" max="12" width="5.85546875" customWidth="1"/>
    <col min="14" max="14" width="5" customWidth="1"/>
  </cols>
  <sheetData>
    <row r="1" spans="1:14" x14ac:dyDescent="0.25">
      <c r="A1" s="1" t="s">
        <v>0</v>
      </c>
      <c r="B1" s="2"/>
      <c r="C1" s="2"/>
      <c r="D1" s="2"/>
      <c r="E1" s="2"/>
      <c r="F1" s="1" t="s">
        <v>1</v>
      </c>
      <c r="G1" s="2"/>
      <c r="H1" s="2"/>
      <c r="I1" s="2"/>
      <c r="J1" s="3"/>
      <c r="K1" s="3"/>
      <c r="L1" s="3"/>
      <c r="M1" s="3"/>
      <c r="N1" s="4"/>
    </row>
    <row r="2" spans="1:14" ht="15.75" thickBot="1" x14ac:dyDescent="0.3">
      <c r="A2" s="5"/>
      <c r="B2" s="6"/>
      <c r="C2" s="6"/>
      <c r="D2" s="6"/>
      <c r="E2" s="6"/>
      <c r="F2" s="7"/>
      <c r="G2" s="8"/>
      <c r="H2" s="8"/>
      <c r="I2" s="8"/>
      <c r="J2" s="9"/>
      <c r="K2" s="9"/>
      <c r="L2" s="9"/>
      <c r="M2" s="10"/>
      <c r="N2" s="4"/>
    </row>
    <row r="3" spans="1:14" ht="14.45" customHeight="1" x14ac:dyDescent="0.25">
      <c r="A3" s="11" t="s">
        <v>2</v>
      </c>
      <c r="B3" s="12"/>
      <c r="C3" s="12"/>
      <c r="D3" s="12"/>
      <c r="E3" s="12"/>
      <c r="F3" s="13"/>
      <c r="G3" s="14"/>
      <c r="H3" s="14"/>
      <c r="I3" s="14"/>
      <c r="J3" s="14"/>
      <c r="K3" s="14"/>
      <c r="L3" s="14"/>
      <c r="M3" s="14"/>
      <c r="N3" s="4"/>
    </row>
    <row r="4" spans="1:14" ht="33.6" customHeight="1" x14ac:dyDescent="0.25">
      <c r="A4" s="15"/>
      <c r="B4" s="16"/>
      <c r="C4" s="16"/>
      <c r="D4" s="16"/>
      <c r="E4" s="16"/>
      <c r="F4" s="17"/>
      <c r="G4" s="18"/>
      <c r="H4" s="18"/>
      <c r="I4" s="18"/>
      <c r="J4" s="18"/>
      <c r="K4" s="18"/>
      <c r="L4" s="18"/>
      <c r="M4" s="18"/>
      <c r="N4" s="4"/>
    </row>
    <row r="5" spans="1:14" ht="15" customHeight="1" thickBot="1" x14ac:dyDescent="0.3">
      <c r="A5" s="19" t="s">
        <v>3</v>
      </c>
      <c r="B5" s="20"/>
      <c r="C5" s="20"/>
      <c r="D5" s="20"/>
      <c r="E5" s="20"/>
      <c r="F5" s="17"/>
      <c r="G5" s="18"/>
      <c r="H5" s="18"/>
      <c r="I5" s="18"/>
      <c r="J5" s="18"/>
      <c r="K5" s="18"/>
      <c r="L5" s="18"/>
      <c r="M5" s="18"/>
      <c r="N5" s="4"/>
    </row>
    <row r="6" spans="1:14" ht="40.5" customHeight="1" x14ac:dyDescent="0.25">
      <c r="A6" s="21" t="s">
        <v>4</v>
      </c>
      <c r="B6" s="22"/>
      <c r="C6" s="23" t="s">
        <v>5</v>
      </c>
      <c r="D6" s="24" t="s">
        <v>6</v>
      </c>
      <c r="E6" s="22"/>
      <c r="F6" s="17"/>
      <c r="G6" s="18"/>
      <c r="H6" s="18"/>
      <c r="I6" s="18"/>
      <c r="J6" s="18"/>
      <c r="K6" s="18"/>
      <c r="L6" s="18"/>
      <c r="M6" s="18"/>
      <c r="N6" s="4"/>
    </row>
    <row r="7" spans="1:14" ht="15.95" customHeight="1" thickBot="1" x14ac:dyDescent="0.3">
      <c r="A7" s="25">
        <v>800</v>
      </c>
      <c r="B7" s="26"/>
      <c r="C7" s="27" t="s">
        <v>7</v>
      </c>
      <c r="D7" s="28">
        <v>600</v>
      </c>
      <c r="E7" s="26"/>
      <c r="F7" s="17"/>
      <c r="G7" s="18"/>
      <c r="H7" s="18"/>
      <c r="I7" s="18"/>
      <c r="J7" s="18"/>
      <c r="K7" s="18"/>
      <c r="L7" s="18"/>
      <c r="M7" s="18"/>
      <c r="N7" s="4"/>
    </row>
    <row r="8" spans="1:14" ht="15" customHeight="1" thickBot="1" x14ac:dyDescent="0.3">
      <c r="A8" s="29"/>
      <c r="B8" s="30" t="s">
        <v>8</v>
      </c>
      <c r="C8" s="31"/>
      <c r="D8" s="32"/>
      <c r="E8" s="33"/>
      <c r="F8" s="17"/>
      <c r="G8" s="18"/>
      <c r="H8" s="18"/>
      <c r="I8" s="18"/>
      <c r="J8" s="18"/>
      <c r="K8" s="18"/>
      <c r="L8" s="18"/>
      <c r="M8" s="18"/>
      <c r="N8" s="4"/>
    </row>
    <row r="9" spans="1:14" ht="18" customHeight="1" thickBot="1" x14ac:dyDescent="0.3">
      <c r="A9" s="34"/>
      <c r="B9" s="35">
        <f>D7*A7/1000000</f>
        <v>0.48</v>
      </c>
      <c r="C9" s="36"/>
      <c r="D9" s="37"/>
      <c r="E9" s="34"/>
      <c r="F9" s="17"/>
      <c r="G9" s="18"/>
      <c r="H9" s="18"/>
      <c r="I9" s="18"/>
      <c r="J9" s="18"/>
      <c r="K9" s="18"/>
      <c r="L9" s="18"/>
      <c r="M9" s="18"/>
      <c r="N9" s="4"/>
    </row>
    <row r="10" spans="1:14" ht="60.75" thickBot="1" x14ac:dyDescent="0.3">
      <c r="A10" s="38" t="s">
        <v>9</v>
      </c>
      <c r="B10" s="39" t="s">
        <v>10</v>
      </c>
      <c r="C10" s="40" t="s">
        <v>11</v>
      </c>
      <c r="D10" s="41" t="s">
        <v>12</v>
      </c>
      <c r="E10" s="4"/>
      <c r="F10" s="42"/>
      <c r="G10" s="18"/>
      <c r="H10" s="18"/>
      <c r="I10" s="18"/>
      <c r="J10" s="18"/>
      <c r="K10" s="18"/>
      <c r="L10" s="18"/>
      <c r="M10" s="18"/>
      <c r="N10" s="4"/>
    </row>
    <row r="11" spans="1:14" ht="14.45" customHeight="1" x14ac:dyDescent="0.25">
      <c r="A11" s="4"/>
      <c r="B11" s="43" t="s">
        <v>13</v>
      </c>
      <c r="C11" s="44">
        <v>760</v>
      </c>
      <c r="D11" s="45">
        <f>B9*C11*0.016</f>
        <v>5.8368000000000002</v>
      </c>
      <c r="E11" s="4"/>
      <c r="F11" s="42"/>
      <c r="G11" s="18"/>
      <c r="H11" s="18"/>
      <c r="I11" s="18"/>
      <c r="J11" s="18"/>
      <c r="K11" s="18"/>
      <c r="L11" s="18"/>
      <c r="M11" s="18"/>
      <c r="N11" s="4"/>
    </row>
    <row r="12" spans="1:14" ht="14.45" customHeight="1" x14ac:dyDescent="0.25">
      <c r="A12" s="4"/>
      <c r="B12" s="46" t="s">
        <v>14</v>
      </c>
      <c r="C12" s="47">
        <v>760</v>
      </c>
      <c r="D12" s="48">
        <f>C12*B9*0.018</f>
        <v>6.5663999999999998</v>
      </c>
      <c r="E12" s="4"/>
      <c r="F12" s="42"/>
      <c r="G12" s="18"/>
      <c r="H12" s="18"/>
      <c r="I12" s="18"/>
      <c r="J12" s="18"/>
      <c r="K12" s="18"/>
      <c r="L12" s="18"/>
      <c r="M12" s="18"/>
      <c r="N12" s="4"/>
    </row>
    <row r="13" spans="1:14" ht="14.45" customHeight="1" thickBot="1" x14ac:dyDescent="0.3">
      <c r="A13" s="4"/>
      <c r="B13" s="46" t="s">
        <v>15</v>
      </c>
      <c r="C13" s="47">
        <v>680</v>
      </c>
      <c r="D13" s="48">
        <f>B9*C13*0.016</f>
        <v>5.2223999999999995</v>
      </c>
      <c r="E13" s="4"/>
      <c r="F13" s="49"/>
      <c r="G13" s="50"/>
      <c r="H13" s="50"/>
      <c r="I13" s="50"/>
      <c r="J13" s="50"/>
      <c r="K13" s="18"/>
      <c r="L13" s="18"/>
      <c r="M13" s="18"/>
      <c r="N13" s="4"/>
    </row>
    <row r="14" spans="1:14" ht="15" customHeight="1" thickBot="1" x14ac:dyDescent="0.3">
      <c r="A14" s="4"/>
      <c r="B14" s="46" t="s">
        <v>16</v>
      </c>
      <c r="C14" s="47">
        <v>680</v>
      </c>
      <c r="D14" s="48">
        <f>C14*B9*0.018</f>
        <v>5.8751999999999995</v>
      </c>
      <c r="E14" s="4"/>
      <c r="F14" s="51" t="s">
        <v>17</v>
      </c>
      <c r="G14" s="4"/>
      <c r="H14" s="4"/>
      <c r="I14" s="4"/>
      <c r="J14" s="4"/>
      <c r="K14" s="18"/>
      <c r="L14" s="18"/>
      <c r="M14" s="18"/>
      <c r="N14" s="4"/>
    </row>
    <row r="15" spans="1:14" ht="17.25" thickBot="1" x14ac:dyDescent="0.3">
      <c r="A15" s="4"/>
      <c r="B15" s="46" t="s">
        <v>18</v>
      </c>
      <c r="C15" s="47">
        <v>450</v>
      </c>
      <c r="D15" s="48">
        <f>C15*B9*0.016</f>
        <v>3.456</v>
      </c>
      <c r="E15" s="4"/>
      <c r="F15" s="52" t="s">
        <v>19</v>
      </c>
      <c r="G15" s="4"/>
      <c r="H15" s="4"/>
      <c r="I15" s="4"/>
      <c r="J15" s="4"/>
      <c r="K15" s="4"/>
      <c r="L15" s="4"/>
      <c r="M15" s="4"/>
      <c r="N15" s="4"/>
    </row>
    <row r="16" spans="1:14" ht="17.25" thickBot="1" x14ac:dyDescent="0.3">
      <c r="A16" s="4"/>
      <c r="B16" s="46" t="s">
        <v>20</v>
      </c>
      <c r="C16" s="47">
        <v>450</v>
      </c>
      <c r="D16" s="48">
        <f>C16*B9*0.018</f>
        <v>3.8879999999999999</v>
      </c>
      <c r="E16" s="4"/>
      <c r="F16" s="52" t="s">
        <v>21</v>
      </c>
      <c r="G16" s="4"/>
      <c r="H16" s="4"/>
      <c r="I16" s="4"/>
      <c r="J16" s="4"/>
      <c r="K16" s="4"/>
      <c r="L16" s="4"/>
      <c r="M16" s="4"/>
      <c r="N16" s="4"/>
    </row>
    <row r="17" spans="1:14" ht="16.5" x14ac:dyDescent="0.25">
      <c r="A17" s="4"/>
      <c r="B17" s="46" t="s">
        <v>22</v>
      </c>
      <c r="C17" s="47">
        <v>460</v>
      </c>
      <c r="D17" s="48">
        <f>C17*B9*0.016</f>
        <v>3.5327999999999999</v>
      </c>
      <c r="E17" s="4"/>
      <c r="F17" s="52" t="s">
        <v>23</v>
      </c>
      <c r="G17" s="4"/>
      <c r="H17" s="4"/>
      <c r="I17" s="4"/>
      <c r="J17" s="4"/>
      <c r="K17" s="4"/>
      <c r="L17" s="4"/>
      <c r="M17" s="53"/>
      <c r="N17" s="4"/>
    </row>
    <row r="18" spans="1:14" ht="28.5" customHeight="1" thickBot="1" x14ac:dyDescent="0.3">
      <c r="A18" s="4"/>
      <c r="B18" s="46" t="s">
        <v>24</v>
      </c>
      <c r="C18" s="47">
        <v>460</v>
      </c>
      <c r="D18" s="48">
        <f>C18*B9*0.018</f>
        <v>3.9743999999999993</v>
      </c>
      <c r="E18" s="4"/>
      <c r="F18" s="38" t="s">
        <v>25</v>
      </c>
      <c r="G18" s="4"/>
      <c r="H18" s="4"/>
      <c r="I18" s="4"/>
      <c r="J18" s="4"/>
      <c r="K18" s="4"/>
      <c r="L18" s="4"/>
      <c r="M18" s="4"/>
      <c r="N18" s="4"/>
    </row>
    <row r="19" spans="1:14" ht="17.25" thickBot="1" x14ac:dyDescent="0.3">
      <c r="A19" s="4"/>
      <c r="B19" s="46" t="s">
        <v>26</v>
      </c>
      <c r="C19" s="47">
        <v>550</v>
      </c>
      <c r="D19" s="48">
        <f>C19*B9*0.016</f>
        <v>4.2240000000000002</v>
      </c>
      <c r="E19" s="4"/>
      <c r="F19" s="4"/>
      <c r="G19" s="54" t="s">
        <v>12</v>
      </c>
      <c r="H19" s="55"/>
      <c r="I19" s="55"/>
      <c r="J19" s="55"/>
      <c r="K19" s="55"/>
      <c r="L19" s="56"/>
      <c r="M19" s="4"/>
      <c r="N19" s="4"/>
    </row>
    <row r="20" spans="1:14" ht="94.5" customHeight="1" thickBot="1" x14ac:dyDescent="0.3">
      <c r="A20" s="4"/>
      <c r="B20" s="46" t="s">
        <v>27</v>
      </c>
      <c r="C20" s="47">
        <v>550</v>
      </c>
      <c r="D20" s="48">
        <f>C20*B9*0.018</f>
        <v>4.7519999999999998</v>
      </c>
      <c r="E20" s="4"/>
      <c r="F20" s="57" t="s">
        <v>28</v>
      </c>
      <c r="G20" s="58" t="s">
        <v>29</v>
      </c>
      <c r="H20" s="59"/>
      <c r="I20" s="58" t="s">
        <v>30</v>
      </c>
      <c r="J20" s="59"/>
      <c r="K20" s="58" t="s">
        <v>31</v>
      </c>
      <c r="L20" s="59"/>
      <c r="M20" s="58" t="s">
        <v>32</v>
      </c>
      <c r="N20" s="59"/>
    </row>
    <row r="21" spans="1:14" ht="17.25" thickBot="1" x14ac:dyDescent="0.3">
      <c r="A21" s="4"/>
      <c r="B21" s="46" t="s">
        <v>33</v>
      </c>
      <c r="C21" s="47">
        <v>510</v>
      </c>
      <c r="D21" s="48">
        <f>C21*B9*0.016</f>
        <v>3.9167999999999998</v>
      </c>
      <c r="E21" s="4"/>
      <c r="F21" s="60">
        <v>350</v>
      </c>
      <c r="G21" s="61" t="s">
        <v>34</v>
      </c>
      <c r="H21" s="62"/>
      <c r="I21" s="61" t="s">
        <v>35</v>
      </c>
      <c r="J21" s="62"/>
      <c r="K21" s="61" t="s">
        <v>36</v>
      </c>
      <c r="L21" s="62"/>
      <c r="M21" s="61" t="s">
        <v>37</v>
      </c>
      <c r="N21" s="62"/>
    </row>
    <row r="22" spans="1:14" ht="17.25" thickBot="1" x14ac:dyDescent="0.3">
      <c r="A22" s="4"/>
      <c r="B22" s="46" t="s">
        <v>38</v>
      </c>
      <c r="C22" s="47">
        <v>510</v>
      </c>
      <c r="D22" s="48">
        <f>C22*B9*0.018</f>
        <v>4.4063999999999997</v>
      </c>
      <c r="E22" s="4"/>
      <c r="F22" s="60">
        <v>400</v>
      </c>
      <c r="G22" s="61" t="s">
        <v>39</v>
      </c>
      <c r="H22" s="62"/>
      <c r="I22" s="61" t="s">
        <v>40</v>
      </c>
      <c r="J22" s="62"/>
      <c r="K22" s="61" t="s">
        <v>41</v>
      </c>
      <c r="L22" s="62"/>
      <c r="M22" s="61" t="s">
        <v>42</v>
      </c>
      <c r="N22" s="62"/>
    </row>
    <row r="23" spans="1:14" ht="17.25" thickBot="1" x14ac:dyDescent="0.3">
      <c r="A23" s="4"/>
      <c r="B23" s="46" t="s">
        <v>43</v>
      </c>
      <c r="C23" s="47">
        <v>520</v>
      </c>
      <c r="D23" s="48">
        <f>C23*B9*0.016</f>
        <v>3.9935999999999998</v>
      </c>
      <c r="E23" s="4"/>
      <c r="F23" s="60">
        <v>450</v>
      </c>
      <c r="G23" s="61" t="s">
        <v>44</v>
      </c>
      <c r="H23" s="62"/>
      <c r="I23" s="61" t="s">
        <v>45</v>
      </c>
      <c r="J23" s="62"/>
      <c r="K23" s="61" t="s">
        <v>46</v>
      </c>
      <c r="L23" s="62"/>
      <c r="M23" s="61" t="s">
        <v>47</v>
      </c>
      <c r="N23" s="62"/>
    </row>
    <row r="24" spans="1:14" ht="17.25" thickBot="1" x14ac:dyDescent="0.3">
      <c r="A24" s="4"/>
      <c r="B24" s="46" t="s">
        <v>48</v>
      </c>
      <c r="C24" s="47">
        <v>520</v>
      </c>
      <c r="D24" s="48">
        <f>C24*B9*0.018</f>
        <v>4.4927999999999999</v>
      </c>
      <c r="E24" s="4"/>
      <c r="F24" s="60">
        <v>500</v>
      </c>
      <c r="G24" s="61" t="s">
        <v>49</v>
      </c>
      <c r="H24" s="62"/>
      <c r="I24" s="61" t="s">
        <v>50</v>
      </c>
      <c r="J24" s="62"/>
      <c r="K24" s="61" t="s">
        <v>51</v>
      </c>
      <c r="L24" s="62"/>
      <c r="M24" s="61" t="s">
        <v>52</v>
      </c>
      <c r="N24" s="62"/>
    </row>
    <row r="25" spans="1:14" ht="17.25" thickBot="1" x14ac:dyDescent="0.3">
      <c r="A25" s="4"/>
      <c r="B25" s="46" t="s">
        <v>53</v>
      </c>
      <c r="C25" s="47">
        <v>530</v>
      </c>
      <c r="D25" s="48">
        <f>C25*B9*0.016</f>
        <v>4.0703999999999994</v>
      </c>
      <c r="E25" s="4"/>
      <c r="F25" s="60">
        <v>550</v>
      </c>
      <c r="G25" s="61" t="s">
        <v>54</v>
      </c>
      <c r="H25" s="62"/>
      <c r="I25" s="61" t="s">
        <v>55</v>
      </c>
      <c r="J25" s="62"/>
      <c r="K25" s="61" t="s">
        <v>56</v>
      </c>
      <c r="L25" s="62"/>
      <c r="M25" s="61" t="s">
        <v>57</v>
      </c>
      <c r="N25" s="62"/>
    </row>
    <row r="26" spans="1:14" ht="17.25" thickBot="1" x14ac:dyDescent="0.3">
      <c r="A26" s="4"/>
      <c r="B26" s="46" t="s">
        <v>58</v>
      </c>
      <c r="C26" s="47">
        <v>530</v>
      </c>
      <c r="D26" s="48">
        <f>C26*B9*0.018</f>
        <v>4.5791999999999993</v>
      </c>
      <c r="E26" s="4"/>
      <c r="F26" s="60">
        <v>600</v>
      </c>
      <c r="G26" s="61" t="s">
        <v>59</v>
      </c>
      <c r="H26" s="62"/>
      <c r="I26" s="61" t="s">
        <v>60</v>
      </c>
      <c r="J26" s="62"/>
      <c r="K26" s="61" t="s">
        <v>61</v>
      </c>
      <c r="L26" s="62"/>
      <c r="M26" s="61" t="s">
        <v>62</v>
      </c>
      <c r="N26" s="62"/>
    </row>
    <row r="27" spans="1:14" ht="17.25" thickBot="1" x14ac:dyDescent="0.3">
      <c r="A27" s="4"/>
      <c r="B27" s="46" t="s">
        <v>63</v>
      </c>
      <c r="C27" s="47">
        <v>660</v>
      </c>
      <c r="D27" s="48">
        <f>C27*B9*0.016</f>
        <v>5.0688000000000004</v>
      </c>
      <c r="E27" s="4"/>
      <c r="F27" s="60">
        <v>650</v>
      </c>
      <c r="G27" s="61" t="s">
        <v>64</v>
      </c>
      <c r="H27" s="62"/>
      <c r="I27" s="61" t="s">
        <v>65</v>
      </c>
      <c r="J27" s="62"/>
      <c r="K27" s="61" t="s">
        <v>66</v>
      </c>
      <c r="L27" s="62"/>
      <c r="M27" s="61" t="s">
        <v>67</v>
      </c>
      <c r="N27" s="62"/>
    </row>
    <row r="28" spans="1:14" ht="16.5" x14ac:dyDescent="0.25">
      <c r="A28" s="4"/>
      <c r="B28" s="46" t="s">
        <v>68</v>
      </c>
      <c r="C28" s="47">
        <v>660</v>
      </c>
      <c r="D28" s="48">
        <f>C28*B9*0.018</f>
        <v>5.7023999999999999</v>
      </c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6.5" x14ac:dyDescent="0.25">
      <c r="A29" s="4"/>
      <c r="B29" s="46" t="s">
        <v>69</v>
      </c>
      <c r="C29" s="47">
        <v>650</v>
      </c>
      <c r="D29" s="48">
        <f>C29*B9*0.016</f>
        <v>4.992</v>
      </c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6.5" x14ac:dyDescent="0.25">
      <c r="A30" s="4"/>
      <c r="B30" s="46" t="s">
        <v>70</v>
      </c>
      <c r="C30" s="47">
        <v>650</v>
      </c>
      <c r="D30" s="48">
        <f>C30*B9*0.018</f>
        <v>5.6159999999999997</v>
      </c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6.5" x14ac:dyDescent="0.25">
      <c r="A31" s="4"/>
      <c r="B31" s="46" t="s">
        <v>71</v>
      </c>
      <c r="C31" s="47">
        <v>660</v>
      </c>
      <c r="D31" s="48">
        <f>C31*B9*0.016</f>
        <v>5.0688000000000004</v>
      </c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6.5" x14ac:dyDescent="0.25">
      <c r="A32" s="4"/>
      <c r="B32" s="46" t="s">
        <v>72</v>
      </c>
      <c r="C32" s="47">
        <v>660</v>
      </c>
      <c r="D32" s="48">
        <f>C32*B9*0.018</f>
        <v>5.7023999999999999</v>
      </c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6.5" x14ac:dyDescent="0.25">
      <c r="A33" s="4"/>
      <c r="B33" s="46" t="s">
        <v>73</v>
      </c>
      <c r="C33" s="47">
        <v>690</v>
      </c>
      <c r="D33" s="48">
        <f>C33*B9*0.016</f>
        <v>5.2991999999999999</v>
      </c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6.5" x14ac:dyDescent="0.25">
      <c r="A34" s="4"/>
      <c r="B34" s="46" t="s">
        <v>74</v>
      </c>
      <c r="C34" s="47">
        <v>690</v>
      </c>
      <c r="D34" s="48">
        <f>C34*B9*0.018</f>
        <v>5.9615999999999998</v>
      </c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6.5" x14ac:dyDescent="0.25">
      <c r="A35" s="4"/>
      <c r="B35" s="46" t="s">
        <v>75</v>
      </c>
      <c r="C35" s="47">
        <v>750</v>
      </c>
      <c r="D35" s="48">
        <f>C35*B9*0.016</f>
        <v>5.76</v>
      </c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6.5" x14ac:dyDescent="0.25">
      <c r="A36" s="4"/>
      <c r="B36" s="46" t="s">
        <v>76</v>
      </c>
      <c r="C36" s="47">
        <v>750</v>
      </c>
      <c r="D36" s="48">
        <f>C36*B9*0.018</f>
        <v>6.4799999999999995</v>
      </c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6.5" x14ac:dyDescent="0.25">
      <c r="A37" s="4"/>
      <c r="B37" s="46" t="s">
        <v>77</v>
      </c>
      <c r="C37" s="47">
        <v>800</v>
      </c>
      <c r="D37" s="48">
        <f>C37*B9*0.016</f>
        <v>6.1440000000000001</v>
      </c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6.5" x14ac:dyDescent="0.25">
      <c r="A38" s="4"/>
      <c r="B38" s="46" t="s">
        <v>78</v>
      </c>
      <c r="C38" s="47">
        <v>800</v>
      </c>
      <c r="D38" s="48">
        <f>C38*B9*0.018</f>
        <v>6.911999999999999</v>
      </c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6.5" x14ac:dyDescent="0.25">
      <c r="A39" s="4"/>
      <c r="B39" s="46" t="s">
        <v>79</v>
      </c>
      <c r="C39" s="47">
        <v>900</v>
      </c>
      <c r="D39" s="48">
        <f>C39*B9*0.016</f>
        <v>6.9119999999999999</v>
      </c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6.5" x14ac:dyDescent="0.25">
      <c r="A40" s="4"/>
      <c r="B40" s="46" t="s">
        <v>80</v>
      </c>
      <c r="C40" s="47">
        <v>900</v>
      </c>
      <c r="D40" s="48">
        <f>C40*B9*0.018</f>
        <v>7.7759999999999998</v>
      </c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50.25" thickBot="1" x14ac:dyDescent="0.3">
      <c r="A41" s="4"/>
      <c r="B41" s="63" t="s">
        <v>81</v>
      </c>
      <c r="C41" s="64">
        <v>2500</v>
      </c>
      <c r="D41" s="65">
        <f>C41*B9*0.00445</f>
        <v>5.34</v>
      </c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x14ac:dyDescent="0.25">
      <c r="A42" s="66"/>
      <c r="B42" s="66"/>
      <c r="C42" s="66"/>
      <c r="D42" s="66"/>
      <c r="E42" s="66"/>
      <c r="F42" s="66"/>
      <c r="G42" s="4"/>
      <c r="H42" s="4"/>
      <c r="I42" s="4"/>
      <c r="J42" s="4"/>
      <c r="K42" s="4"/>
      <c r="L42" s="4"/>
      <c r="M42" s="4"/>
      <c r="N42" s="4"/>
    </row>
  </sheetData>
  <protectedRanges>
    <protectedRange sqref="D7" name="ширина_1"/>
    <protectedRange sqref="A7" name="Высота_1"/>
  </protectedRanges>
  <mergeCells count="43">
    <mergeCell ref="G27:H27"/>
    <mergeCell ref="I27:J27"/>
    <mergeCell ref="K27:L27"/>
    <mergeCell ref="M27:N27"/>
    <mergeCell ref="G25:H25"/>
    <mergeCell ref="I25:J25"/>
    <mergeCell ref="K25:L25"/>
    <mergeCell ref="M25:N25"/>
    <mergeCell ref="G26:H26"/>
    <mergeCell ref="I26:J26"/>
    <mergeCell ref="K26:L26"/>
    <mergeCell ref="M26:N26"/>
    <mergeCell ref="G23:H23"/>
    <mergeCell ref="I23:J23"/>
    <mergeCell ref="K23:L23"/>
    <mergeCell ref="M23:N23"/>
    <mergeCell ref="G24:H24"/>
    <mergeCell ref="I24:J24"/>
    <mergeCell ref="K24:L24"/>
    <mergeCell ref="M24:N24"/>
    <mergeCell ref="M20:N20"/>
    <mergeCell ref="G21:H21"/>
    <mergeCell ref="I21:J21"/>
    <mergeCell ref="K21:L21"/>
    <mergeCell ref="M21:N21"/>
    <mergeCell ref="G22:H22"/>
    <mergeCell ref="I22:J22"/>
    <mergeCell ref="K22:L22"/>
    <mergeCell ref="M22:N22"/>
    <mergeCell ref="A7:B7"/>
    <mergeCell ref="D7:E7"/>
    <mergeCell ref="B8:D8"/>
    <mergeCell ref="B9:D9"/>
    <mergeCell ref="G19:L19"/>
    <mergeCell ref="G20:H20"/>
    <mergeCell ref="I20:J20"/>
    <mergeCell ref="K20:L20"/>
    <mergeCell ref="A1:E2"/>
    <mergeCell ref="F1:M2"/>
    <mergeCell ref="A3:E4"/>
    <mergeCell ref="A5:E5"/>
    <mergeCell ref="A6:B6"/>
    <mergeCell ref="D6:E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Free flap forte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Глушков</dc:creator>
  <cp:lastModifiedBy>Сергей Глушков</cp:lastModifiedBy>
  <dcterms:created xsi:type="dcterms:W3CDTF">2021-12-30T02:28:36Z</dcterms:created>
  <dcterms:modified xsi:type="dcterms:W3CDTF">2021-12-30T02:28:53Z</dcterms:modified>
</cp:coreProperties>
</file>